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33672B74-E287-4B03-B0C2-6DDC8169506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cademic Plan" sheetId="1" r:id="rId1"/>
  </sheets>
  <definedNames>
    <definedName name="_xlnm.Print_Area" localSheetId="0">'Academic Plan'!$A$1:$I$61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8" i="1" l="1"/>
  <c r="C19" i="1" l="1"/>
  <c r="F26" i="1" l="1"/>
  <c r="F27" i="1"/>
  <c r="F28" i="1"/>
  <c r="F29" i="1"/>
  <c r="F30" i="1"/>
  <c r="F31" i="1"/>
  <c r="F32" i="1"/>
  <c r="F33" i="1"/>
  <c r="F34" i="1"/>
  <c r="F35" i="1"/>
  <c r="F36" i="1"/>
  <c r="F25" i="1" l="1"/>
  <c r="F24" i="1" l="1"/>
  <c r="D19" i="1" a="1"/>
  <c r="D19" i="1" s="1"/>
  <c r="I23" i="1"/>
  <c r="I24" i="1" s="1"/>
  <c r="I25" i="1" s="1"/>
  <c r="I26" i="1" s="1"/>
  <c r="I27" i="1" s="1"/>
  <c r="I28" i="1" s="1"/>
  <c r="I29" i="1" s="1"/>
  <c r="I30" i="1" s="1"/>
  <c r="I31" i="1" s="1"/>
  <c r="I32" i="1" s="1"/>
  <c r="I33" i="1" s="1"/>
  <c r="I34" i="1" s="1"/>
  <c r="I35" i="1" s="1"/>
  <c r="F23" i="1"/>
  <c r="H23" i="1" s="1"/>
  <c r="D18" i="1"/>
  <c r="E18" i="1" l="1"/>
  <c r="E19" i="1"/>
  <c r="H24" i="1"/>
  <c r="G23" i="1"/>
  <c r="F19" i="1" l="1"/>
  <c r="G24" i="1"/>
  <c r="H25" i="1"/>
  <c r="H26" i="1" s="1"/>
  <c r="G26" i="1" l="1"/>
  <c r="H27" i="1"/>
  <c r="G25" i="1"/>
  <c r="G27" i="1" l="1"/>
  <c r="H28" i="1"/>
  <c r="G28" i="1" l="1"/>
  <c r="H29" i="1"/>
  <c r="G29" i="1" l="1"/>
  <c r="H30" i="1"/>
  <c r="G30" i="1" l="1"/>
  <c r="H31" i="1"/>
  <c r="G31" i="1" l="1"/>
  <c r="H32" i="1"/>
  <c r="G32" i="1" l="1"/>
  <c r="H33" i="1"/>
  <c r="G33" i="1" l="1"/>
  <c r="H34" i="1"/>
  <c r="G34" i="1" l="1"/>
  <c r="H35" i="1"/>
  <c r="G35" i="1" l="1"/>
  <c r="H36" i="1"/>
  <c r="I36" i="1" l="1"/>
  <c r="G36" i="1" s="1"/>
</calcChain>
</file>

<file path=xl/sharedStrings.xml><?xml version="1.0" encoding="utf-8"?>
<sst xmlns="http://schemas.openxmlformats.org/spreadsheetml/2006/main" count="50" uniqueCount="46">
  <si>
    <t>Attempted</t>
  </si>
  <si>
    <t>Earned</t>
  </si>
  <si>
    <t>GPA</t>
  </si>
  <si>
    <t>Resulting</t>
  </si>
  <si>
    <t>Student Name:</t>
  </si>
  <si>
    <t>Grade</t>
  </si>
  <si>
    <t>Point Value</t>
  </si>
  <si>
    <t>Credits</t>
  </si>
  <si>
    <t xml:space="preserve">Expected </t>
  </si>
  <si>
    <t>Date</t>
  </si>
  <si>
    <t>%</t>
  </si>
  <si>
    <t xml:space="preserve">Currently </t>
  </si>
  <si>
    <t xml:space="preserve">Additional </t>
  </si>
  <si>
    <t>Result:</t>
  </si>
  <si>
    <t>Todays Date:</t>
  </si>
  <si>
    <t>Credits Attempted</t>
  </si>
  <si>
    <t>Course</t>
  </si>
  <si>
    <t>Code</t>
  </si>
  <si>
    <t>Cumulative GPA:</t>
  </si>
  <si>
    <t xml:space="preserve">Cumulative </t>
  </si>
  <si>
    <t>Program:</t>
  </si>
  <si>
    <t>Satisfactory Academic Progress Academic Plan</t>
  </si>
  <si>
    <t>Student's Progress information to date:</t>
  </si>
  <si>
    <t>Course/Term</t>
  </si>
  <si>
    <t>Student: What is preventing you from doing your best?</t>
  </si>
  <si>
    <t>Student: What are some possible suggestions?</t>
  </si>
  <si>
    <t>Other (explain in detail):</t>
  </si>
  <si>
    <t>Additional Components of your Academic Plan:</t>
  </si>
  <si>
    <t>Campus:</t>
  </si>
  <si>
    <t xml:space="preserve">Scheduled progress meetings </t>
  </si>
  <si>
    <t>Start Date</t>
  </si>
  <si>
    <r>
      <t>I have reviewed the above Academic Plan and understand what courses I am required to complete each term, and the grades I am expected to earn to regain satisfactory progress in my program of study. Furthermore, I agree to the components of my Academic Plan as specified above, and will attend all scheduled tutoring, lab and progress meetings as scheduled.</t>
    </r>
    <r>
      <rPr>
        <b/>
        <i/>
        <sz val="12"/>
        <rFont val="Calibri"/>
        <family val="2"/>
        <scheme val="minor"/>
      </rPr>
      <t xml:space="preserve"> I further understand that if I do not meet the requirements of my academic plan at the end of each term, I will lose my eligibility for Financial Aid and be withdrawn from the program.</t>
    </r>
  </si>
  <si>
    <t>Completed forms are to be submitted to the Registrar and retained in the student's file.</t>
  </si>
  <si>
    <t>Quality Pts</t>
  </si>
  <si>
    <t>Minimum Attendance %:</t>
  </si>
  <si>
    <t>Quantitative Evaluation:</t>
  </si>
  <si>
    <t>Retake?</t>
  </si>
  <si>
    <t>Credits Dropped (W's)</t>
  </si>
  <si>
    <t>SAP Status:</t>
  </si>
  <si>
    <t>Academic Tutoring:</t>
  </si>
  <si>
    <t>Instructions: Enter information into yellow highlighted cells.  Do NOT enter information in any white cells.</t>
  </si>
  <si>
    <t>Credits Earned:</t>
  </si>
  <si>
    <t>TC's:</t>
  </si>
  <si>
    <t>Progran Director's signature</t>
  </si>
  <si>
    <t>Student's signature</t>
  </si>
  <si>
    <t>with instructor or Program director: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</si>
</sst>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/d/yy;@"/>
  </numFmts>
  <fonts count="11" x14ac:knownFonts="1">
    <font>
      <sz val="10"/>
      <name val="Arial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i/>
      <sz val="12"/>
      <name val="Calibri"/>
      <family val="2"/>
      <scheme val="minor"/>
    </font>
    <font>
      <b/>
      <i/>
      <sz val="14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i/>
      <sz val="12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6" fillId="0" borderId="0"/>
    <xf numFmtId="9" fontId="9" fillId="0" borderId="0" applyFont="0" applyFill="0" applyBorder="0" applyAlignment="0" applyProtection="0"/>
  </cellStyleXfs>
  <cellXfs count="111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164" fontId="2" fillId="0" borderId="0" xfId="0" applyNumberFormat="1" applyFont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1" xfId="0" applyFont="1" applyBorder="1"/>
    <xf numFmtId="0" fontId="2" fillId="0" borderId="12" xfId="0" applyFont="1" applyBorder="1"/>
    <xf numFmtId="2" fontId="2" fillId="0" borderId="0" xfId="0" applyNumberFormat="1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6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64" fontId="2" fillId="0" borderId="7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164" fontId="2" fillId="0" borderId="17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6" xfId="0" applyFont="1" applyBorder="1" applyAlignment="1">
      <alignment horizontal="left"/>
    </xf>
    <xf numFmtId="0" fontId="2" fillId="0" borderId="8" xfId="0" applyFont="1" applyBorder="1"/>
    <xf numFmtId="0" fontId="1" fillId="0" borderId="9" xfId="0" applyFont="1" applyBorder="1" applyAlignment="1">
      <alignment horizontal="left"/>
    </xf>
    <xf numFmtId="164" fontId="2" fillId="0" borderId="9" xfId="0" applyNumberFormat="1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1" fillId="0" borderId="7" xfId="0" applyFont="1" applyBorder="1" applyAlignment="1">
      <alignment horizontal="center"/>
    </xf>
    <xf numFmtId="0" fontId="1" fillId="0" borderId="11" xfId="0" applyFont="1" applyBorder="1" applyAlignment="1">
      <alignment horizontal="right"/>
    </xf>
    <xf numFmtId="0" fontId="1" fillId="0" borderId="8" xfId="0" applyFont="1" applyBorder="1" applyAlignment="1">
      <alignment horizontal="left"/>
    </xf>
    <xf numFmtId="2" fontId="2" fillId="2" borderId="1" xfId="0" applyNumberFormat="1" applyFont="1" applyFill="1" applyBorder="1" applyAlignment="1" applyProtection="1">
      <alignment horizontal="center"/>
      <protection locked="0"/>
    </xf>
    <xf numFmtId="0" fontId="1" fillId="0" borderId="11" xfId="0" applyFont="1" applyBorder="1"/>
    <xf numFmtId="0" fontId="3" fillId="0" borderId="0" xfId="0" applyFont="1"/>
    <xf numFmtId="14" fontId="2" fillId="0" borderId="0" xfId="0" applyNumberFormat="1" applyFont="1" applyAlignment="1">
      <alignment horizontal="left"/>
    </xf>
    <xf numFmtId="0" fontId="2" fillId="0" borderId="12" xfId="0" applyFont="1" applyBorder="1" applyAlignment="1">
      <alignment horizontal="center"/>
    </xf>
    <xf numFmtId="0" fontId="1" fillId="0" borderId="6" xfId="0" applyFont="1" applyBorder="1"/>
    <xf numFmtId="2" fontId="1" fillId="0" borderId="0" xfId="0" applyNumberFormat="1" applyFont="1" applyAlignment="1">
      <alignment horizontal="center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0" borderId="18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7" xfId="0" applyFont="1" applyBorder="1"/>
    <xf numFmtId="2" fontId="1" fillId="0" borderId="7" xfId="0" applyNumberFormat="1" applyFont="1" applyBorder="1" applyAlignment="1">
      <alignment horizontal="center"/>
    </xf>
    <xf numFmtId="0" fontId="2" fillId="0" borderId="8" xfId="0" applyFont="1" applyBorder="1" applyAlignment="1">
      <alignment horizontal="left"/>
    </xf>
    <xf numFmtId="0" fontId="2" fillId="0" borderId="19" xfId="0" applyFont="1" applyBorder="1" applyAlignment="1">
      <alignment horizontal="left"/>
    </xf>
    <xf numFmtId="0" fontId="2" fillId="0" borderId="20" xfId="0" applyFont="1" applyBorder="1" applyAlignment="1">
      <alignment horizontal="left"/>
    </xf>
    <xf numFmtId="0" fontId="8" fillId="0" borderId="0" xfId="0" applyFont="1" applyAlignment="1">
      <alignment horizontal="left"/>
    </xf>
    <xf numFmtId="2" fontId="2" fillId="0" borderId="21" xfId="0" applyNumberFormat="1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5" fillId="0" borderId="11" xfId="0" applyFont="1" applyBorder="1"/>
    <xf numFmtId="0" fontId="1" fillId="0" borderId="7" xfId="0" applyFont="1" applyBorder="1" applyAlignment="1">
      <alignment horizontal="right"/>
    </xf>
    <xf numFmtId="2" fontId="2" fillId="0" borderId="15" xfId="0" applyNumberFormat="1" applyFont="1" applyBorder="1" applyAlignment="1">
      <alignment horizontal="center"/>
    </xf>
    <xf numFmtId="2" fontId="2" fillId="0" borderId="16" xfId="0" applyNumberFormat="1" applyFont="1" applyBorder="1" applyAlignment="1">
      <alignment horizontal="center"/>
    </xf>
    <xf numFmtId="2" fontId="2" fillId="0" borderId="24" xfId="0" applyNumberFormat="1" applyFont="1" applyBorder="1" applyAlignment="1">
      <alignment horizontal="center"/>
    </xf>
    <xf numFmtId="0" fontId="2" fillId="0" borderId="7" xfId="0" applyFont="1" applyBorder="1" applyAlignment="1">
      <alignment horizontal="left"/>
    </xf>
    <xf numFmtId="0" fontId="2" fillId="0" borderId="7" xfId="0" applyFont="1" applyBorder="1"/>
    <xf numFmtId="0" fontId="2" fillId="0" borderId="2" xfId="0" applyFont="1" applyBorder="1"/>
    <xf numFmtId="0" fontId="1" fillId="0" borderId="22" xfId="0" applyFont="1" applyBorder="1"/>
    <xf numFmtId="0" fontId="2" fillId="2" borderId="21" xfId="1" applyFont="1" applyFill="1" applyBorder="1" applyAlignment="1" applyProtection="1">
      <alignment horizontal="center"/>
      <protection locked="0"/>
    </xf>
    <xf numFmtId="10" fontId="2" fillId="0" borderId="0" xfId="2" applyNumberFormat="1" applyFont="1" applyAlignment="1" applyProtection="1"/>
    <xf numFmtId="0" fontId="6" fillId="0" borderId="0" xfId="0" applyFont="1" applyAlignment="1">
      <alignment horizontal="right"/>
    </xf>
    <xf numFmtId="0" fontId="1" fillId="0" borderId="10" xfId="0" applyFont="1" applyBorder="1"/>
    <xf numFmtId="0" fontId="4" fillId="0" borderId="0" xfId="0" applyFont="1" applyAlignment="1">
      <alignment horizontal="center" vertical="center"/>
    </xf>
    <xf numFmtId="0" fontId="2" fillId="0" borderId="26" xfId="0" applyFont="1" applyBorder="1"/>
    <xf numFmtId="0" fontId="1" fillId="0" borderId="25" xfId="0" applyFont="1" applyBorder="1" applyAlignment="1">
      <alignment horizontal="left"/>
    </xf>
    <xf numFmtId="0" fontId="2" fillId="2" borderId="5" xfId="0" applyFont="1" applyFill="1" applyBorder="1" applyAlignment="1" applyProtection="1">
      <alignment horizontal="center"/>
      <protection locked="0"/>
    </xf>
    <xf numFmtId="165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/>
    <xf numFmtId="165" fontId="2" fillId="2" borderId="1" xfId="0" applyNumberFormat="1" applyFont="1" applyFill="1" applyBorder="1"/>
    <xf numFmtId="14" fontId="2" fillId="2" borderId="1" xfId="1" applyNumberFormat="1" applyFont="1" applyFill="1" applyBorder="1" applyAlignment="1" applyProtection="1">
      <alignment horizontal="right"/>
      <protection locked="0"/>
    </xf>
    <xf numFmtId="10" fontId="2" fillId="0" borderId="4" xfId="0" applyNumberFormat="1" applyFont="1" applyBorder="1" applyAlignment="1">
      <alignment horizontal="center"/>
    </xf>
    <xf numFmtId="0" fontId="2" fillId="0" borderId="13" xfId="0" applyFont="1" applyBorder="1"/>
    <xf numFmtId="0" fontId="0" fillId="0" borderId="13" xfId="0" applyBorder="1"/>
    <xf numFmtId="0" fontId="2" fillId="0" borderId="14" xfId="0" applyFont="1" applyBorder="1"/>
    <xf numFmtId="0" fontId="2" fillId="0" borderId="13" xfId="0" applyFont="1" applyBorder="1" applyAlignment="1">
      <alignment horizontal="center"/>
    </xf>
    <xf numFmtId="2" fontId="2" fillId="0" borderId="13" xfId="0" applyNumberFormat="1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left" wrapText="1"/>
    </xf>
    <xf numFmtId="0" fontId="3" fillId="0" borderId="0" xfId="0" applyFont="1" applyAlignment="1">
      <alignment horizontal="left" wrapText="1"/>
    </xf>
    <xf numFmtId="0" fontId="2" fillId="0" borderId="7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2" borderId="6" xfId="0" applyFont="1" applyFill="1" applyBorder="1" applyAlignment="1" applyProtection="1">
      <alignment horizontal="left" vertical="top" wrapText="1"/>
      <protection locked="0"/>
    </xf>
    <xf numFmtId="0" fontId="2" fillId="2" borderId="7" xfId="0" applyFont="1" applyFill="1" applyBorder="1" applyAlignment="1" applyProtection="1">
      <alignment horizontal="left" vertical="top" wrapText="1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2" fillId="2" borderId="8" xfId="0" applyFont="1" applyFill="1" applyBorder="1" applyAlignment="1" applyProtection="1">
      <alignment horizontal="left" vertical="top" wrapText="1"/>
      <protection locked="0"/>
    </xf>
    <xf numFmtId="0" fontId="2" fillId="2" borderId="0" xfId="0" applyFont="1" applyFill="1" applyAlignment="1" applyProtection="1">
      <alignment horizontal="left" vertical="top" wrapText="1"/>
      <protection locked="0"/>
    </xf>
    <xf numFmtId="0" fontId="2" fillId="2" borderId="9" xfId="0" applyFont="1" applyFill="1" applyBorder="1" applyAlignment="1" applyProtection="1">
      <alignment horizontal="left" vertical="top" wrapText="1"/>
      <protection locked="0"/>
    </xf>
    <xf numFmtId="0" fontId="2" fillId="2" borderId="10" xfId="0" applyFont="1" applyFill="1" applyBorder="1" applyAlignment="1" applyProtection="1">
      <alignment horizontal="left" vertical="top" wrapText="1"/>
      <protection locked="0"/>
    </xf>
    <xf numFmtId="0" fontId="2" fillId="2" borderId="11" xfId="0" applyFont="1" applyFill="1" applyBorder="1" applyAlignment="1" applyProtection="1">
      <alignment horizontal="left" vertical="top" wrapText="1"/>
      <protection locked="0"/>
    </xf>
    <xf numFmtId="0" fontId="2" fillId="2" borderId="12" xfId="0" applyFont="1" applyFill="1" applyBorder="1" applyAlignment="1" applyProtection="1">
      <alignment horizontal="left" vertical="top" wrapText="1"/>
      <protection locked="0"/>
    </xf>
    <xf numFmtId="0" fontId="5" fillId="2" borderId="6" xfId="0" applyFont="1" applyFill="1" applyBorder="1" applyAlignment="1" applyProtection="1">
      <alignment horizontal="left" vertical="top" wrapText="1"/>
      <protection locked="0"/>
    </xf>
    <xf numFmtId="0" fontId="5" fillId="2" borderId="7" xfId="0" applyFont="1" applyFill="1" applyBorder="1" applyAlignment="1" applyProtection="1">
      <alignment horizontal="left" vertical="top" wrapText="1"/>
      <protection locked="0"/>
    </xf>
    <xf numFmtId="0" fontId="5" fillId="2" borderId="2" xfId="0" applyFont="1" applyFill="1" applyBorder="1" applyAlignment="1" applyProtection="1">
      <alignment horizontal="left" vertical="top" wrapText="1"/>
      <protection locked="0"/>
    </xf>
    <xf numFmtId="0" fontId="5" fillId="2" borderId="8" xfId="0" applyFont="1" applyFill="1" applyBorder="1" applyAlignment="1" applyProtection="1">
      <alignment horizontal="left" vertical="top" wrapText="1"/>
      <protection locked="0"/>
    </xf>
    <xf numFmtId="0" fontId="5" fillId="2" borderId="0" xfId="0" applyFont="1" applyFill="1" applyAlignment="1" applyProtection="1">
      <alignment horizontal="left" vertical="top" wrapText="1"/>
      <protection locked="0"/>
    </xf>
    <xf numFmtId="0" fontId="5" fillId="2" borderId="9" xfId="0" applyFont="1" applyFill="1" applyBorder="1" applyAlignment="1" applyProtection="1">
      <alignment horizontal="left" vertical="top" wrapText="1"/>
      <protection locked="0"/>
    </xf>
    <xf numFmtId="0" fontId="5" fillId="2" borderId="10" xfId="0" applyFont="1" applyFill="1" applyBorder="1" applyAlignment="1" applyProtection="1">
      <alignment horizontal="left" vertical="top" wrapText="1"/>
      <protection locked="0"/>
    </xf>
    <xf numFmtId="0" fontId="5" fillId="2" borderId="11" xfId="0" applyFont="1" applyFill="1" applyBorder="1" applyAlignment="1" applyProtection="1">
      <alignment horizontal="left" vertical="top" wrapText="1"/>
      <protection locked="0"/>
    </xf>
    <xf numFmtId="0" fontId="5" fillId="2" borderId="12" xfId="0" applyFont="1" applyFill="1" applyBorder="1" applyAlignment="1" applyProtection="1">
      <alignment horizontal="left" vertical="top" wrapText="1"/>
      <protection locked="0"/>
    </xf>
    <xf numFmtId="0" fontId="10" fillId="2" borderId="6" xfId="0" applyFont="1" applyFill="1" applyBorder="1" applyAlignment="1" applyProtection="1">
      <alignment horizontal="left" vertical="top" wrapText="1"/>
      <protection locked="0"/>
    </xf>
    <xf numFmtId="0" fontId="10" fillId="2" borderId="7" xfId="0" applyFont="1" applyFill="1" applyBorder="1" applyAlignment="1" applyProtection="1">
      <alignment horizontal="left" vertical="top" wrapText="1"/>
      <protection locked="0"/>
    </xf>
    <xf numFmtId="0" fontId="10" fillId="2" borderId="2" xfId="0" applyFont="1" applyFill="1" applyBorder="1" applyAlignment="1" applyProtection="1">
      <alignment horizontal="left" vertical="top" wrapText="1"/>
      <protection locked="0"/>
    </xf>
    <xf numFmtId="0" fontId="10" fillId="2" borderId="8" xfId="0" applyFont="1" applyFill="1" applyBorder="1" applyAlignment="1" applyProtection="1">
      <alignment horizontal="left" vertical="top" wrapText="1"/>
      <protection locked="0"/>
    </xf>
    <xf numFmtId="0" fontId="10" fillId="2" borderId="0" xfId="0" applyFont="1" applyFill="1" applyAlignment="1" applyProtection="1">
      <alignment horizontal="left" vertical="top" wrapText="1"/>
      <protection locked="0"/>
    </xf>
    <xf numFmtId="0" fontId="10" fillId="2" borderId="9" xfId="0" applyFont="1" applyFill="1" applyBorder="1" applyAlignment="1" applyProtection="1">
      <alignment horizontal="left" vertical="top" wrapText="1"/>
      <protection locked="0"/>
    </xf>
    <xf numFmtId="0" fontId="10" fillId="2" borderId="10" xfId="0" applyFont="1" applyFill="1" applyBorder="1" applyAlignment="1" applyProtection="1">
      <alignment horizontal="left" vertical="top" wrapText="1"/>
      <protection locked="0"/>
    </xf>
    <xf numFmtId="0" fontId="10" fillId="2" borderId="11" xfId="0" applyFont="1" applyFill="1" applyBorder="1" applyAlignment="1" applyProtection="1">
      <alignment horizontal="left" vertical="top" wrapText="1"/>
      <protection locked="0"/>
    </xf>
    <xf numFmtId="0" fontId="10" fillId="2" borderId="12" xfId="0" applyFont="1" applyFill="1" applyBorder="1" applyAlignment="1" applyProtection="1">
      <alignment horizontal="left" vertical="top" wrapText="1"/>
      <protection locked="0"/>
    </xf>
    <xf numFmtId="0" fontId="1" fillId="2" borderId="22" xfId="0" applyFont="1" applyFill="1" applyBorder="1" applyAlignment="1" applyProtection="1">
      <alignment horizontal="left"/>
      <protection locked="0"/>
    </xf>
    <xf numFmtId="0" fontId="1" fillId="2" borderId="23" xfId="0" applyFont="1" applyFill="1" applyBorder="1" applyAlignment="1" applyProtection="1">
      <alignment horizontal="left"/>
      <protection locked="0"/>
    </xf>
  </cellXfs>
  <cellStyles count="3">
    <cellStyle name="Normal" xfId="0" builtinId="0"/>
    <cellStyle name="Normal 2" xfId="1" xr:uid="{00000000-0005-0000-0000-000001000000}"/>
    <cellStyle name="Percent" xfId="2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61"/>
  <sheetViews>
    <sheetView showGridLines="0" tabSelected="1" workbookViewId="0">
      <selection activeCell="P14" sqref="P14"/>
    </sheetView>
  </sheetViews>
  <sheetFormatPr defaultColWidth="8.85546875" defaultRowHeight="15" customHeight="1" x14ac:dyDescent="0.25"/>
  <cols>
    <col min="1" max="1" width="25.140625" style="3" customWidth="1"/>
    <col min="2" max="2" width="14" style="3" customWidth="1"/>
    <col min="3" max="3" width="10" style="2" customWidth="1"/>
    <col min="4" max="4" width="12.140625" style="2" customWidth="1"/>
    <col min="5" max="5" width="10" style="2" bestFit="1" customWidth="1"/>
    <col min="6" max="6" width="11.42578125" style="2" bestFit="1" customWidth="1"/>
    <col min="7" max="7" width="17.28515625" style="3" customWidth="1"/>
    <col min="8" max="8" width="10.42578125" style="3" bestFit="1" customWidth="1"/>
    <col min="9" max="9" width="11" style="3" customWidth="1"/>
    <col min="11" max="16384" width="8.85546875" style="3"/>
  </cols>
  <sheetData>
    <row r="1" spans="1:14" ht="15" customHeight="1" x14ac:dyDescent="0.25">
      <c r="A1" s="77" t="s">
        <v>21</v>
      </c>
      <c r="B1" s="77"/>
      <c r="C1" s="77"/>
      <c r="D1" s="77"/>
      <c r="E1" s="77"/>
      <c r="F1" s="77"/>
      <c r="G1" s="77"/>
      <c r="H1" s="77"/>
      <c r="I1" s="77"/>
    </row>
    <row r="2" spans="1:14" ht="15" customHeight="1" x14ac:dyDescent="0.25">
      <c r="A2" s="63"/>
      <c r="B2" s="63"/>
      <c r="C2" s="63"/>
      <c r="D2" s="63"/>
      <c r="E2" s="63"/>
      <c r="F2" s="63"/>
      <c r="G2" s="63"/>
      <c r="H2" s="63"/>
      <c r="I2" s="63"/>
    </row>
    <row r="3" spans="1:14" ht="15" customHeight="1" x14ac:dyDescent="0.25">
      <c r="A3" s="11" t="s">
        <v>14</v>
      </c>
      <c r="B3" s="34">
        <v>45091</v>
      </c>
      <c r="C3" s="3"/>
      <c r="D3" s="3"/>
    </row>
    <row r="4" spans="1:14" ht="15" customHeight="1" x14ac:dyDescent="0.25">
      <c r="A4" s="11"/>
      <c r="B4" s="34"/>
      <c r="C4" s="3"/>
      <c r="D4" s="3"/>
    </row>
    <row r="5" spans="1:14" ht="15" customHeight="1" x14ac:dyDescent="0.25">
      <c r="A5" s="33" t="s">
        <v>40</v>
      </c>
      <c r="D5" s="3"/>
      <c r="E5" s="3"/>
    </row>
    <row r="6" spans="1:14" ht="15.75" customHeight="1" thickBot="1" x14ac:dyDescent="0.3">
      <c r="A6" s="5"/>
      <c r="C6" s="3"/>
      <c r="D6" s="3"/>
      <c r="E6" s="3"/>
    </row>
    <row r="7" spans="1:14" ht="15" customHeight="1" thickBot="1" x14ac:dyDescent="0.3">
      <c r="A7" s="36" t="s">
        <v>4</v>
      </c>
      <c r="B7" s="109"/>
      <c r="C7" s="109"/>
      <c r="D7" s="109"/>
      <c r="E7" s="51" t="s">
        <v>20</v>
      </c>
      <c r="F7" s="109"/>
      <c r="G7" s="109"/>
      <c r="H7" s="109"/>
      <c r="I7" s="110"/>
    </row>
    <row r="8" spans="1:14" ht="15" customHeight="1" thickBot="1" x14ac:dyDescent="0.3">
      <c r="A8" s="62" t="s">
        <v>38</v>
      </c>
      <c r="B8" s="109"/>
      <c r="C8" s="109"/>
      <c r="D8" s="109"/>
      <c r="E8" s="29" t="s">
        <v>28</v>
      </c>
      <c r="F8" s="109"/>
      <c r="G8" s="109"/>
      <c r="H8" s="109"/>
      <c r="I8" s="110"/>
    </row>
    <row r="9" spans="1:14" s="1" customFormat="1" ht="15" customHeight="1" x14ac:dyDescent="0.25">
      <c r="A9" s="22" t="s">
        <v>22</v>
      </c>
      <c r="B9" s="28"/>
      <c r="C9" s="55"/>
      <c r="D9" s="15"/>
      <c r="E9" s="15"/>
      <c r="F9" s="15"/>
      <c r="G9" s="56"/>
      <c r="H9" s="56"/>
      <c r="I9" s="57"/>
      <c r="J9"/>
      <c r="L9" s="3"/>
      <c r="M9" s="3"/>
      <c r="N9" s="3"/>
    </row>
    <row r="10" spans="1:14" ht="9.75" customHeight="1" x14ac:dyDescent="0.25">
      <c r="A10" s="23"/>
      <c r="B10" s="4"/>
      <c r="I10" s="26"/>
    </row>
    <row r="11" spans="1:14" ht="15" customHeight="1" x14ac:dyDescent="0.25">
      <c r="A11" s="23" t="s">
        <v>15</v>
      </c>
      <c r="B11" s="31"/>
      <c r="D11" s="11" t="s">
        <v>41</v>
      </c>
      <c r="E11" s="31"/>
      <c r="G11" s="3" t="s">
        <v>18</v>
      </c>
      <c r="H11" s="31"/>
      <c r="I11" s="26"/>
    </row>
    <row r="12" spans="1:14" ht="9.75" customHeight="1" x14ac:dyDescent="0.25">
      <c r="A12" s="23"/>
      <c r="B12"/>
      <c r="C12"/>
      <c r="D12"/>
      <c r="E12"/>
      <c r="F12"/>
      <c r="G12"/>
      <c r="H12"/>
      <c r="I12" s="26"/>
    </row>
    <row r="13" spans="1:14" ht="15" customHeight="1" x14ac:dyDescent="0.25">
      <c r="A13" s="23" t="s">
        <v>37</v>
      </c>
      <c r="B13" s="31"/>
      <c r="C13"/>
      <c r="D13" s="61" t="s">
        <v>42</v>
      </c>
      <c r="E13" s="31"/>
      <c r="F13"/>
      <c r="G13"/>
      <c r="H13"/>
      <c r="I13" s="26"/>
    </row>
    <row r="14" spans="1:14" ht="9.75" customHeight="1" thickBot="1" x14ac:dyDescent="0.3">
      <c r="A14" s="27"/>
      <c r="B14" s="8"/>
      <c r="C14" s="32"/>
      <c r="D14" s="7"/>
      <c r="E14" s="7"/>
      <c r="F14" s="7"/>
      <c r="G14" s="8"/>
      <c r="H14" s="8"/>
      <c r="I14" s="9"/>
    </row>
    <row r="15" spans="1:14" ht="15" customHeight="1" x14ac:dyDescent="0.25">
      <c r="A15" s="30" t="s">
        <v>35</v>
      </c>
      <c r="C15" s="5"/>
      <c r="D15" s="5"/>
      <c r="E15" s="5"/>
      <c r="F15" s="5"/>
      <c r="G15" s="5"/>
      <c r="H15" s="5"/>
      <c r="I15" s="24"/>
    </row>
    <row r="16" spans="1:14" ht="9.75" customHeight="1" thickBot="1" x14ac:dyDescent="0.3">
      <c r="A16" s="23"/>
      <c r="B16" s="46"/>
      <c r="E16" s="3"/>
      <c r="F16" s="21"/>
      <c r="G16" s="6"/>
      <c r="H16" s="6"/>
      <c r="I16" s="25"/>
    </row>
    <row r="17" spans="1:18" ht="15" customHeight="1" thickBot="1" x14ac:dyDescent="0.3">
      <c r="A17" s="23"/>
      <c r="C17" s="14" t="s">
        <v>11</v>
      </c>
      <c r="D17" s="15" t="s">
        <v>12</v>
      </c>
      <c r="E17" s="16" t="s">
        <v>13</v>
      </c>
      <c r="F17" s="17" t="s">
        <v>10</v>
      </c>
      <c r="I17" s="26"/>
    </row>
    <row r="18" spans="1:18" ht="15" customHeight="1" x14ac:dyDescent="0.25">
      <c r="A18" s="23"/>
      <c r="B18" s="12" t="s">
        <v>0</v>
      </c>
      <c r="C18" s="18">
        <f>B11</f>
        <v>0</v>
      </c>
      <c r="D18" s="18">
        <f>SUM(C23:C36)</f>
        <v>0</v>
      </c>
      <c r="E18" s="18">
        <f>SUM(C18:D18)</f>
        <v>0</v>
      </c>
      <c r="F18" s="19"/>
      <c r="I18" s="26"/>
    </row>
    <row r="19" spans="1:18" ht="15" customHeight="1" thickBot="1" x14ac:dyDescent="0.3">
      <c r="A19" s="23"/>
      <c r="B19" s="13" t="s">
        <v>1</v>
      </c>
      <c r="C19" s="20">
        <f>E11</f>
        <v>0</v>
      </c>
      <c r="D19" s="20">
        <f t="array" ref="D19">SUM(IF(D23:D36&lt;&gt;"F",C23:C36))</f>
        <v>0</v>
      </c>
      <c r="E19" s="20">
        <f>SUM(C19:D19)</f>
        <v>0</v>
      </c>
      <c r="F19" s="71" t="e">
        <f>E19/E18</f>
        <v>#DIV/0!</v>
      </c>
      <c r="I19" s="26"/>
    </row>
    <row r="20" spans="1:18" ht="9.75" customHeight="1" thickBot="1" x14ac:dyDescent="0.3">
      <c r="A20" s="23"/>
      <c r="E20" s="3"/>
      <c r="F20" s="3"/>
      <c r="I20" s="26"/>
    </row>
    <row r="21" spans="1:18" ht="15" customHeight="1" x14ac:dyDescent="0.25">
      <c r="A21" s="14" t="s">
        <v>23</v>
      </c>
      <c r="B21" s="39" t="s">
        <v>16</v>
      </c>
      <c r="C21" s="39" t="s">
        <v>16</v>
      </c>
      <c r="D21" s="39" t="s">
        <v>8</v>
      </c>
      <c r="E21" s="40" t="s">
        <v>36</v>
      </c>
      <c r="F21" s="40" t="s">
        <v>5</v>
      </c>
      <c r="G21" s="40" t="s">
        <v>3</v>
      </c>
      <c r="H21" s="80" t="s">
        <v>19</v>
      </c>
      <c r="I21" s="81"/>
    </row>
    <row r="22" spans="1:18" ht="15" customHeight="1" thickBot="1" x14ac:dyDescent="0.3">
      <c r="A22" s="48" t="s">
        <v>30</v>
      </c>
      <c r="B22" s="49" t="s">
        <v>17</v>
      </c>
      <c r="C22" s="49" t="s">
        <v>7</v>
      </c>
      <c r="D22" s="49" t="s">
        <v>5</v>
      </c>
      <c r="E22" s="35"/>
      <c r="F22" s="35" t="s">
        <v>6</v>
      </c>
      <c r="G22" s="35" t="s">
        <v>2</v>
      </c>
      <c r="H22" s="50" t="s">
        <v>33</v>
      </c>
      <c r="I22" s="9" t="s">
        <v>7</v>
      </c>
    </row>
    <row r="23" spans="1:18" ht="15" customHeight="1" x14ac:dyDescent="0.25">
      <c r="A23" s="70"/>
      <c r="B23" s="66"/>
      <c r="C23" s="38"/>
      <c r="D23" s="59"/>
      <c r="E23" s="59"/>
      <c r="F23" s="52" t="str">
        <f>IF(C23&gt;0,MAX(IF(D23={"A","A-","B+","B","B-","C+","C","C-","D+","D","F"},{4,3.75,3.5,3,2.75,2.5,2,1.75,1.5,1,0},""))*C23,"")</f>
        <v/>
      </c>
      <c r="G23" s="52" t="str">
        <f>IF(C23&gt;0,(H23/I23),"")</f>
        <v/>
      </c>
      <c r="H23" s="52" t="str">
        <f>IF(C23&gt;0,($H$11*($B$11-B13))+F23,"")</f>
        <v/>
      </c>
      <c r="I23" s="53" t="str">
        <f>IF(C23&gt;0,IF(E23="Yes",$B$11-B13,$B$11-B13+C23),"")</f>
        <v/>
      </c>
      <c r="R23" s="60"/>
    </row>
    <row r="24" spans="1:18" ht="15" customHeight="1" x14ac:dyDescent="0.25">
      <c r="A24" s="70"/>
      <c r="B24" s="66"/>
      <c r="C24" s="38"/>
      <c r="D24" s="59"/>
      <c r="E24" s="59"/>
      <c r="F24" s="47" t="str">
        <f>IF(C24&gt;0,MAX(IF(D24={"A","A-","B+","B","B-","C+","C","C-","D+","D","F"},{4,3.75,3.5,3,2.75,2.5,2,1.75,1.5,1,0},""))*C24,"")</f>
        <v/>
      </c>
      <c r="G24" s="47" t="str">
        <f t="shared" ref="G24" si="0">IF(C24&gt;0,(H24/I24),"")</f>
        <v/>
      </c>
      <c r="H24" s="47" t="str">
        <f t="shared" ref="H24" si="1">IF(C24&gt;0,H23+F24,"")</f>
        <v/>
      </c>
      <c r="I24" s="54" t="str">
        <f>IF(C24&gt;0,IF(E24="Yes",I23,I23+C24),"")</f>
        <v/>
      </c>
    </row>
    <row r="25" spans="1:18" ht="15" customHeight="1" x14ac:dyDescent="0.25">
      <c r="A25" s="70"/>
      <c r="B25" s="66"/>
      <c r="C25" s="38"/>
      <c r="D25" s="59"/>
      <c r="E25" s="59"/>
      <c r="F25" s="47" t="str">
        <f>IF(C25&gt;0,MAX(IF(D25={"A","A-","B+","B","B-","C+","C","C-","D+","D","F"},{4,3.75,3.5,3,2.75,2.5,2,1.75,1.5,1,0},""))*C25,"")</f>
        <v/>
      </c>
      <c r="G25" s="47" t="str">
        <f t="shared" ref="G25" si="2">IF(C25&gt;0,(H25/I25),"")</f>
        <v/>
      </c>
      <c r="H25" s="47" t="str">
        <f t="shared" ref="H25" si="3">IF(C25&gt;0,H24+F25,"")</f>
        <v/>
      </c>
      <c r="I25" s="54" t="str">
        <f t="shared" ref="I25" si="4">IF(C25&gt;0,IF(E25="Yes",I24,I24+C25),"")</f>
        <v/>
      </c>
    </row>
    <row r="26" spans="1:18" ht="15" customHeight="1" x14ac:dyDescent="0.25">
      <c r="A26" s="70"/>
      <c r="B26" s="66"/>
      <c r="C26" s="38"/>
      <c r="D26" s="59"/>
      <c r="E26" s="59"/>
      <c r="F26" s="47" t="str">
        <f>IF(C26&gt;0,MAX(IF(D26={"A","A-","B+","B","B-","C+","C","C-","D+","D","F"},{4,3.75,3.5,3,2.75,2.5,2,1.75,1.5,1,0},""))*C26,"")</f>
        <v/>
      </c>
      <c r="G26" s="47" t="str">
        <f t="shared" ref="G26:G36" si="5">IF(C26&gt;0,(H26/I26),"")</f>
        <v/>
      </c>
      <c r="H26" s="47" t="str">
        <f t="shared" ref="H26:H36" si="6">IF(C26&gt;0,H25+F26,"")</f>
        <v/>
      </c>
      <c r="I26" s="54" t="str">
        <f t="shared" ref="I26:I36" si="7">IF(C26&gt;0,IF(E26="Yes",I25,I25+C26),"")</f>
        <v/>
      </c>
    </row>
    <row r="27" spans="1:18" ht="15" customHeight="1" x14ac:dyDescent="0.25">
      <c r="A27" s="70"/>
      <c r="B27" s="66"/>
      <c r="C27" s="38"/>
      <c r="D27" s="59"/>
      <c r="E27" s="59"/>
      <c r="F27" s="47" t="str">
        <f>IF(C27&gt;0,MAX(IF(D27={"A","A-","B+","B","B-","C+","C","C-","D+","D","F"},{4,3.75,3.5,3,2.75,2.5,2,1.75,1.5,1,0},""))*C27,"")</f>
        <v/>
      </c>
      <c r="G27" s="47" t="str">
        <f t="shared" si="5"/>
        <v/>
      </c>
      <c r="H27" s="47" t="str">
        <f t="shared" si="6"/>
        <v/>
      </c>
      <c r="I27" s="54" t="str">
        <f t="shared" si="7"/>
        <v/>
      </c>
    </row>
    <row r="28" spans="1:18" ht="15" customHeight="1" x14ac:dyDescent="0.25">
      <c r="A28" s="70"/>
      <c r="B28" s="66"/>
      <c r="C28" s="38"/>
      <c r="D28" s="59"/>
      <c r="E28" s="59"/>
      <c r="F28" s="47" t="str">
        <f>IF(C28&gt;0,MAX(IF(D28={"A","A-","B+","B","B-","C+","C","C-","D+","D","F"},{4,3.75,3.5,3,2.75,2.5,2,1.75,1.5,1,0},""))*C28,"")</f>
        <v/>
      </c>
      <c r="G28" s="47" t="str">
        <f t="shared" si="5"/>
        <v/>
      </c>
      <c r="H28" s="47" t="str">
        <f t="shared" si="6"/>
        <v/>
      </c>
      <c r="I28" s="54" t="str">
        <f t="shared" si="7"/>
        <v/>
      </c>
    </row>
    <row r="29" spans="1:18" ht="15" customHeight="1" x14ac:dyDescent="0.25">
      <c r="A29" s="70"/>
      <c r="B29" s="66"/>
      <c r="C29" s="38"/>
      <c r="D29" s="59"/>
      <c r="E29" s="59"/>
      <c r="F29" s="47" t="str">
        <f>IF(C29&gt;0,MAX(IF(D29={"A","A-","B+","B","B-","C+","C","C-","D+","D","F"},{4,3.75,3.5,3,2.75,2.5,2,1.75,1.5,1,0},""))*C29,"")</f>
        <v/>
      </c>
      <c r="G29" s="47" t="str">
        <f t="shared" si="5"/>
        <v/>
      </c>
      <c r="H29" s="47" t="str">
        <f t="shared" si="6"/>
        <v/>
      </c>
      <c r="I29" s="54" t="str">
        <f t="shared" si="7"/>
        <v/>
      </c>
    </row>
    <row r="30" spans="1:18" ht="15" customHeight="1" x14ac:dyDescent="0.25">
      <c r="A30" s="70"/>
      <c r="B30" s="66"/>
      <c r="C30" s="38"/>
      <c r="D30" s="59"/>
      <c r="E30" s="59"/>
      <c r="F30" s="47" t="str">
        <f>IF(C30&gt;0,MAX(IF(D30={"A","A-","B+","B","B-","C+","C","C-","D+","D","F"},{4,3.75,3.5,3,2.75,2.5,2,1.75,1.5,1,0},""))*C30,"")</f>
        <v/>
      </c>
      <c r="G30" s="47" t="str">
        <f t="shared" si="5"/>
        <v/>
      </c>
      <c r="H30" s="47" t="str">
        <f t="shared" si="6"/>
        <v/>
      </c>
      <c r="I30" s="54" t="str">
        <f t="shared" si="7"/>
        <v/>
      </c>
    </row>
    <row r="31" spans="1:18" ht="15" customHeight="1" x14ac:dyDescent="0.25">
      <c r="A31" s="70"/>
      <c r="B31" s="66"/>
      <c r="C31" s="38"/>
      <c r="D31" s="59"/>
      <c r="E31" s="59"/>
      <c r="F31" s="47" t="str">
        <f>IF(C31&gt;0,MAX(IF(D31={"A","A-","B+","B","B-","C+","C","C-","D+","D","F"},{4,3.75,3.5,3,2.75,2.5,2,1.75,1.5,1,0},""))*C31,"")</f>
        <v/>
      </c>
      <c r="G31" s="47" t="str">
        <f t="shared" si="5"/>
        <v/>
      </c>
      <c r="H31" s="47" t="str">
        <f t="shared" si="6"/>
        <v/>
      </c>
      <c r="I31" s="54" t="str">
        <f t="shared" si="7"/>
        <v/>
      </c>
    </row>
    <row r="32" spans="1:18" ht="15" customHeight="1" x14ac:dyDescent="0.25">
      <c r="A32" s="69"/>
      <c r="B32" s="66"/>
      <c r="C32" s="38"/>
      <c r="D32" s="59"/>
      <c r="E32" s="59"/>
      <c r="F32" s="47" t="str">
        <f>IF(C32&gt;0,MAX(IF(D32={"A","A-","B+","B","B-","C+","C","C-","D+","D","F"},{4,3.75,3.5,3,2.75,2.5,2,1.75,1.5,1,0},""))*C32,"")</f>
        <v/>
      </c>
      <c r="G32" s="47" t="str">
        <f t="shared" si="5"/>
        <v/>
      </c>
      <c r="H32" s="47" t="str">
        <f t="shared" si="6"/>
        <v/>
      </c>
      <c r="I32" s="54" t="str">
        <f t="shared" si="7"/>
        <v/>
      </c>
    </row>
    <row r="33" spans="1:9" ht="15" customHeight="1" x14ac:dyDescent="0.25">
      <c r="A33" s="67"/>
      <c r="B33" s="66"/>
      <c r="C33" s="38"/>
      <c r="D33" s="59"/>
      <c r="E33" s="59"/>
      <c r="F33" s="47" t="str">
        <f>IF(C33&gt;0,MAX(IF(D33={"A","A-","B+","B","B-","C+","C","C-","D+","D","F"},{4,3.75,3.5,3,2.75,2.5,2,1.75,1.5,1,0},""))*C33,"")</f>
        <v/>
      </c>
      <c r="G33" s="47" t="str">
        <f t="shared" si="5"/>
        <v/>
      </c>
      <c r="H33" s="47" t="str">
        <f t="shared" si="6"/>
        <v/>
      </c>
      <c r="I33" s="54" t="str">
        <f t="shared" si="7"/>
        <v/>
      </c>
    </row>
    <row r="34" spans="1:9" ht="15" customHeight="1" x14ac:dyDescent="0.25">
      <c r="A34" s="68"/>
      <c r="B34" s="66"/>
      <c r="C34" s="38"/>
      <c r="D34" s="59"/>
      <c r="E34" s="59"/>
      <c r="F34" s="47" t="str">
        <f>IF(C34&gt;0,MAX(IF(D34={"A","A-","B+","B","B-","C+","C","C-","D+","D","F"},{4,3.75,3.5,3,2.75,2.5,2,1.75,1.5,1,0},""))*C34,"")</f>
        <v/>
      </c>
      <c r="G34" s="47" t="str">
        <f t="shared" si="5"/>
        <v/>
      </c>
      <c r="H34" s="47" t="str">
        <f t="shared" si="6"/>
        <v/>
      </c>
      <c r="I34" s="54" t="str">
        <f t="shared" si="7"/>
        <v/>
      </c>
    </row>
    <row r="35" spans="1:9" ht="15" customHeight="1" x14ac:dyDescent="0.25">
      <c r="A35" s="67"/>
      <c r="B35" s="66"/>
      <c r="C35" s="38"/>
      <c r="D35" s="59"/>
      <c r="E35" s="59"/>
      <c r="F35" s="47" t="str">
        <f>IF(C35&gt;0,MAX(IF(D35={"A","A-","B+","B","B-","C+","C","C-","D+","D","F"},{4,3.75,3.5,3,2.75,2.5,2,1.75,1.5,1,0},""))*C35,"")</f>
        <v/>
      </c>
      <c r="G35" s="47" t="str">
        <f t="shared" si="5"/>
        <v/>
      </c>
      <c r="H35" s="47" t="str">
        <f t="shared" si="6"/>
        <v/>
      </c>
      <c r="I35" s="54" t="str">
        <f t="shared" si="7"/>
        <v/>
      </c>
    </row>
    <row r="36" spans="1:9" ht="15" customHeight="1" x14ac:dyDescent="0.25">
      <c r="A36" s="67"/>
      <c r="B36" s="66"/>
      <c r="C36" s="38"/>
      <c r="D36" s="59"/>
      <c r="E36" s="59"/>
      <c r="F36" s="47" t="str">
        <f>IF(C36&gt;0,MAX(IF(D36={"A","A-","B+","B","B-","C+","C","C-","D+","D","F"},{4,3.75,3.5,3,2.75,2.5,2,1.75,1.5,1,0},""))*C36,"")</f>
        <v/>
      </c>
      <c r="G36" s="47" t="str">
        <f t="shared" si="5"/>
        <v/>
      </c>
      <c r="H36" s="47" t="str">
        <f t="shared" si="6"/>
        <v/>
      </c>
      <c r="I36" s="54" t="str">
        <f t="shared" si="7"/>
        <v/>
      </c>
    </row>
    <row r="37" spans="1:9" ht="9.75" customHeight="1" thickBot="1" x14ac:dyDescent="0.3">
      <c r="A37" s="64"/>
      <c r="F37" s="37"/>
    </row>
    <row r="38" spans="1:9" ht="15" customHeight="1" thickBot="1" x14ac:dyDescent="0.3">
      <c r="A38" s="65" t="s">
        <v>27</v>
      </c>
      <c r="B38" s="58"/>
      <c r="C38" s="28"/>
      <c r="D38" s="28"/>
      <c r="E38" s="28"/>
      <c r="F38" s="42"/>
      <c r="G38" s="41"/>
      <c r="H38" s="41"/>
      <c r="I38" s="57"/>
    </row>
    <row r="39" spans="1:9" ht="15" customHeight="1" x14ac:dyDescent="0.25">
      <c r="A39" s="43" t="s">
        <v>39</v>
      </c>
      <c r="C39" s="91"/>
      <c r="D39" s="92"/>
      <c r="E39" s="92"/>
      <c r="F39" s="92"/>
      <c r="G39" s="92"/>
      <c r="H39" s="92"/>
      <c r="I39" s="93"/>
    </row>
    <row r="40" spans="1:9" ht="15" customHeight="1" thickBot="1" x14ac:dyDescent="0.3">
      <c r="A40" s="44"/>
      <c r="B40" s="73"/>
      <c r="C40" s="97"/>
      <c r="D40" s="98"/>
      <c r="E40" s="98"/>
      <c r="F40" s="98"/>
      <c r="G40" s="98"/>
      <c r="H40" s="98"/>
      <c r="I40" s="99"/>
    </row>
    <row r="41" spans="1:9" ht="15" customHeight="1" x14ac:dyDescent="0.25">
      <c r="A41" s="45" t="s">
        <v>29</v>
      </c>
      <c r="B41" s="74"/>
      <c r="C41" s="100"/>
      <c r="D41" s="101"/>
      <c r="E41" s="101"/>
      <c r="F41" s="101"/>
      <c r="G41" s="101"/>
      <c r="H41" s="101"/>
      <c r="I41" s="102"/>
    </row>
    <row r="42" spans="1:9" ht="15" customHeight="1" thickBot="1" x14ac:dyDescent="0.3">
      <c r="A42" s="44" t="s">
        <v>45</v>
      </c>
      <c r="B42" s="72"/>
      <c r="C42" s="106"/>
      <c r="D42" s="107"/>
      <c r="E42" s="107"/>
      <c r="F42" s="107"/>
      <c r="G42" s="107"/>
      <c r="H42" s="107"/>
      <c r="I42" s="108"/>
    </row>
    <row r="43" spans="1:9" ht="15" customHeight="1" x14ac:dyDescent="0.25">
      <c r="A43" s="43" t="s">
        <v>26</v>
      </c>
      <c r="C43" s="100"/>
      <c r="D43" s="101"/>
      <c r="E43" s="101"/>
      <c r="F43" s="101"/>
      <c r="G43" s="101"/>
      <c r="H43" s="101"/>
      <c r="I43" s="102"/>
    </row>
    <row r="44" spans="1:9" ht="15" customHeight="1" x14ac:dyDescent="0.25">
      <c r="A44" s="43" t="s">
        <v>34</v>
      </c>
      <c r="C44" s="103"/>
      <c r="D44" s="104"/>
      <c r="E44" s="104"/>
      <c r="F44" s="104"/>
      <c r="G44" s="104"/>
      <c r="H44" s="104"/>
      <c r="I44" s="105"/>
    </row>
    <row r="45" spans="1:9" ht="15" customHeight="1" thickBot="1" x14ac:dyDescent="0.3">
      <c r="A45" s="13"/>
      <c r="B45" s="8"/>
      <c r="C45" s="106"/>
      <c r="D45" s="107"/>
      <c r="E45" s="107"/>
      <c r="F45" s="107"/>
      <c r="G45" s="107"/>
      <c r="H45" s="107"/>
      <c r="I45" s="108"/>
    </row>
    <row r="46" spans="1:9" ht="9.75" customHeight="1" x14ac:dyDescent="0.25">
      <c r="A46" s="4"/>
      <c r="F46" s="10"/>
    </row>
    <row r="47" spans="1:9" ht="15" customHeight="1" thickBot="1" x14ac:dyDescent="0.3">
      <c r="A47" s="4" t="s">
        <v>24</v>
      </c>
      <c r="F47" s="10"/>
    </row>
    <row r="48" spans="1:9" ht="15" customHeight="1" x14ac:dyDescent="0.25">
      <c r="A48" s="91"/>
      <c r="B48" s="92"/>
      <c r="C48" s="92"/>
      <c r="D48" s="92"/>
      <c r="E48" s="92"/>
      <c r="F48" s="92"/>
      <c r="G48" s="92"/>
      <c r="H48" s="92"/>
      <c r="I48" s="93"/>
    </row>
    <row r="49" spans="1:9" ht="15" customHeight="1" x14ac:dyDescent="0.25">
      <c r="A49" s="94"/>
      <c r="B49" s="95"/>
      <c r="C49" s="95"/>
      <c r="D49" s="95"/>
      <c r="E49" s="95"/>
      <c r="F49" s="95"/>
      <c r="G49" s="95"/>
      <c r="H49" s="95"/>
      <c r="I49" s="96"/>
    </row>
    <row r="50" spans="1:9" ht="15" customHeight="1" thickBot="1" x14ac:dyDescent="0.3">
      <c r="A50" s="97"/>
      <c r="B50" s="98"/>
      <c r="C50" s="98"/>
      <c r="D50" s="98"/>
      <c r="E50" s="98"/>
      <c r="F50" s="98"/>
      <c r="G50" s="98"/>
      <c r="H50" s="98"/>
      <c r="I50" s="99"/>
    </row>
    <row r="51" spans="1:9" ht="9.75" customHeight="1" x14ac:dyDescent="0.25">
      <c r="A51" s="4"/>
      <c r="F51" s="10"/>
    </row>
    <row r="52" spans="1:9" ht="15" customHeight="1" thickBot="1" x14ac:dyDescent="0.3">
      <c r="A52" s="4" t="s">
        <v>25</v>
      </c>
      <c r="F52" s="10"/>
    </row>
    <row r="53" spans="1:9" ht="15" customHeight="1" x14ac:dyDescent="0.25">
      <c r="A53" s="82"/>
      <c r="B53" s="83"/>
      <c r="C53" s="83"/>
      <c r="D53" s="83"/>
      <c r="E53" s="83"/>
      <c r="F53" s="83"/>
      <c r="G53" s="83"/>
      <c r="H53" s="83"/>
      <c r="I53" s="84"/>
    </row>
    <row r="54" spans="1:9" ht="15" customHeight="1" x14ac:dyDescent="0.25">
      <c r="A54" s="85"/>
      <c r="B54" s="86"/>
      <c r="C54" s="86"/>
      <c r="D54" s="86"/>
      <c r="E54" s="86"/>
      <c r="F54" s="86"/>
      <c r="G54" s="86"/>
      <c r="H54" s="86"/>
      <c r="I54" s="87"/>
    </row>
    <row r="55" spans="1:9" ht="15" customHeight="1" thickBot="1" x14ac:dyDescent="0.3">
      <c r="A55" s="88"/>
      <c r="B55" s="89"/>
      <c r="C55" s="89"/>
      <c r="D55" s="89"/>
      <c r="E55" s="89"/>
      <c r="F55" s="89"/>
      <c r="G55" s="89"/>
      <c r="H55" s="89"/>
      <c r="I55" s="90"/>
    </row>
    <row r="56" spans="1:9" ht="39.950000000000003" customHeight="1" x14ac:dyDescent="0.25">
      <c r="A56" s="78" t="s">
        <v>31</v>
      </c>
      <c r="B56" s="78"/>
      <c r="C56" s="78"/>
      <c r="D56" s="78"/>
      <c r="E56" s="78"/>
      <c r="F56" s="78"/>
      <c r="G56" s="78"/>
      <c r="H56" s="78"/>
      <c r="I56" s="78"/>
    </row>
    <row r="57" spans="1:9" ht="39.950000000000003" customHeight="1" x14ac:dyDescent="0.25">
      <c r="A57" s="79"/>
      <c r="B57" s="79"/>
      <c r="C57" s="79"/>
      <c r="D57" s="79"/>
      <c r="E57" s="79"/>
      <c r="F57" s="79"/>
      <c r="G57" s="79"/>
      <c r="H57" s="79"/>
      <c r="I57" s="79"/>
    </row>
    <row r="58" spans="1:9" ht="36.75" customHeight="1" x14ac:dyDescent="0.25">
      <c r="A58" s="72"/>
      <c r="B58" s="72"/>
      <c r="C58" s="75"/>
      <c r="E58" s="75"/>
      <c r="F58" s="76"/>
      <c r="G58" s="72"/>
      <c r="H58" s="72"/>
      <c r="I58" s="72"/>
    </row>
    <row r="59" spans="1:9" ht="15" customHeight="1" x14ac:dyDescent="0.25">
      <c r="A59" s="3" t="s">
        <v>44</v>
      </c>
      <c r="B59" s="11" t="s">
        <v>9</v>
      </c>
      <c r="E59" s="3" t="s">
        <v>43</v>
      </c>
      <c r="F59" s="10"/>
      <c r="H59" s="3" t="s">
        <v>9</v>
      </c>
    </row>
    <row r="60" spans="1:9" ht="14.25" customHeight="1" x14ac:dyDescent="0.25">
      <c r="F60" s="10"/>
    </row>
    <row r="61" spans="1:9" ht="15" customHeight="1" x14ac:dyDescent="0.25">
      <c r="A61" s="4" t="s">
        <v>32</v>
      </c>
    </row>
  </sheetData>
  <sheetProtection password="CE88" sheet="1"/>
  <mergeCells count="12">
    <mergeCell ref="A1:I1"/>
    <mergeCell ref="A56:I57"/>
    <mergeCell ref="H21:I21"/>
    <mergeCell ref="A53:I55"/>
    <mergeCell ref="A48:I50"/>
    <mergeCell ref="C43:I45"/>
    <mergeCell ref="C41:I42"/>
    <mergeCell ref="C39:I40"/>
    <mergeCell ref="B8:D8"/>
    <mergeCell ref="B7:D7"/>
    <mergeCell ref="F7:I7"/>
    <mergeCell ref="F8:I8"/>
  </mergeCells>
  <phoneticPr fontId="0" type="noConversion"/>
  <dataValidations count="2">
    <dataValidation type="list" allowBlank="1" showInputMessage="1" showErrorMessage="1" sqref="D23:D36" xr:uid="{00000000-0002-0000-0000-000000000000}">
      <formula1>"A,A-,B+,B,B-,C+,C,C-,D+,D,F"</formula1>
    </dataValidation>
    <dataValidation type="list" allowBlank="1" showInputMessage="1" showErrorMessage="1" sqref="E23:E36" xr:uid="{00000000-0002-0000-0000-000001000000}">
      <formula1>"Yes,No"</formula1>
    </dataValidation>
  </dataValidations>
  <pageMargins left="0.25" right="0.25" top="0.75" bottom="0.75" header="0.3" footer="0.3"/>
  <pageSetup scale="74" orientation="portrait" r:id="rId1"/>
  <headerFooter alignWithMargins="0">
    <oddFooter>Page &amp;P of &amp;N</oddFoot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Academic Plan</vt:lpstr>
      <vt:lpstr>'Academic Plan'!Print_Area</vt:lpstr>
    </vt:vector>
  </TitlesOfParts>
  <Company>Apollo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szutes</dc:creator>
  <cp:lastModifiedBy>xb21cn</cp:lastModifiedBy>
  <cp:lastPrinted>2023-08-17T19:51:34Z</cp:lastPrinted>
  <dcterms:created xsi:type="dcterms:W3CDTF">2004-07-09T16:46:33Z</dcterms:created>
  <dcterms:modified xsi:type="dcterms:W3CDTF">2023-08-18T04:36:01Z</dcterms:modified>
</cp:coreProperties>
</file>